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2362D897-4BBE-4DE6-B95A-D01791E4877B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8" yWindow="-108" windowWidth="23256" windowHeight="12456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27" i="1" l="1"/>
  <c r="D81" i="1"/>
  <c r="E17" i="1"/>
  <c r="H17" i="1" s="1"/>
  <c r="F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<sst xmlns="http://schemas.openxmlformats.org/spreadsheetml/2006/main" count="94" uniqueCount="94">
  <si>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</si>
  <si>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</si>
  <si>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</si>
  <si>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</si>
  <si>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</si>
  <si>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</si>
  <si>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</si>
  <si>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</si>
  <si>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</si>
  <si>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</si>
  <si>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</si>
  <si>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</si>
  <si>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</si>
  <si>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</si>
  <si>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</si>
  <si>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</si>
  <si>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</si>
  <si>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</si>
  <si>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</si>
  <si>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</si>
  <si>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</si>
  <si>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</si>
  <si>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</si>
  <si>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</si>
  <si>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</si>
  <si>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</si>
  <si>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</si>
  <si>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</si>
  <si>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</si>
  <si>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</si>
  <si>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</si>
  <si>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</si>
  <si>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</si>
  <si>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</si>
  <si>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</si>
  <si>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</si>
  <si>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</si>
  <si>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</si>
  <si>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</si>
  <si>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</si>
  <si>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</si>
  <si>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</si>
  <si>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</si>
  <si>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</si>
  <si>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</si>
  <si>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</si>
  <si>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</si>
  <si>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</si>
  <si>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</si>
  <si>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</si>
  <si>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</si>
  <si>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</si>
  <si>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</si>
  <si>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</si>
  <si>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</si>
  <si>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</si>
  <si>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</si>
  <si>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</si>
  <si>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</si>
  <si>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</si>
  <si>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</si>
  <si>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</si>
  <si>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</si>
  <si>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</si>
  <si>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</si>
  <si>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</si>
  <si>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</si>
  <si>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</si>
  <si>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</si>
  <si>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</si>
  <si>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</si>
  <si>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</si>
  <si>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</si>
  <si>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</si>
  <si>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</si>
  <si>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</si>
  <si>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</si>
  <si>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</si>
  <si>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</si>
  <si>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</si>
  <si>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</si>
  <si>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</si>
  <si>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</si>
  <si>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</si>
  <si>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</si>
  <si>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</si>
  <si>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DE APOYO AL DESARROLLO TECNOLÓGICO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</si>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</sst>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topLeftCell="A68" zoomScale="80" zoomScaleNormal="80" workbookViewId="0">
      <selection activeCell="H88" sqref="B2:H88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20.5546875" style="1" customWidth="1"/>
    <col min="4" max="4" width="20.88671875" style="1" customWidth="1"/>
    <col min="5" max="5" width="19.109375" style="1" customWidth="1"/>
    <col min="6" max="6" width="17.5546875" style="1" customWidth="1"/>
    <col min="7" max="7" width="16.6640625" style="1" customWidth="1"/>
    <col min="8" max="8" width="21.33203125" style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6" t="s">
        <v>86</v>
      </c>
      <c r="C2" s="27"/>
      <c r="D2" s="27"/>
      <c r="E2" s="27"/>
      <c r="F2" s="27"/>
      <c r="G2" s="27"/>
      <c r="H2" s="28"/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ht="12.6" thickBot="1" x14ac:dyDescent="0.3">
      <c r="B5" s="32" t="s">
        <v>87</v>
      </c>
      <c r="C5" s="33"/>
      <c r="D5" s="33"/>
      <c r="E5" s="33"/>
      <c r="F5" s="33"/>
      <c r="G5" s="33"/>
      <c r="H5" s="34"/>
    </row>
    <row r="6" spans="2:9" ht="12.6" thickBot="1" x14ac:dyDescent="0.3"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2:9" ht="24.6" thickBot="1" x14ac:dyDescent="0.3"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2"/>
    </row>
    <row r="8" spans="2:9" ht="15.75" customHeight="1" thickBot="1" x14ac:dyDescent="0.3">
      <c r="B8" s="37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84449367.000000015</v>
      </c>
      <c r="D9" s="16">
        <f>SUM(D10:D16)</f>
        <v>38698791.609999999</v>
      </c>
      <c r="E9" s="16">
        <f t="shared" ref="E9:E26" si="0">C9+D9</f>
        <v>123148158.61000001</v>
      </c>
      <c r="F9" s="16">
        <f>SUM(F10:F16)</f>
        <v>118792787.91999999</v>
      </c>
      <c r="G9" s="16">
        <f>SUM(G10:G16)</f>
        <v>118792787.91999999</v>
      </c>
      <c r="H9" s="16">
        <f t="shared" ref="H9:H40" si="1">E9-F9</f>
        <v>4355370.6900000274</v>
      </c>
    </row>
    <row r="10" spans="2:9" ht="12" customHeight="1" x14ac:dyDescent="0.25">
      <c r="B10" s="11" t="s">
        <v>14</v>
      </c>
      <c r="C10" s="12">
        <v>63436687.880000003</v>
      </c>
      <c r="D10" s="13">
        <v>-45250435.740000002</v>
      </c>
      <c r="E10" s="18">
        <f t="shared" si="0"/>
        <v>18186252.140000001</v>
      </c>
      <c r="F10" s="12">
        <v>16074767.35</v>
      </c>
      <c r="G10" s="12">
        <v>16074767.35</v>
      </c>
      <c r="H10" s="20">
        <f t="shared" si="1"/>
        <v>2111484.790000001</v>
      </c>
    </row>
    <row r="11" spans="2:9" ht="12" customHeight="1" x14ac:dyDescent="0.25">
      <c r="B11" s="11" t="s">
        <v>15</v>
      </c>
      <c r="C11" s="12">
        <v>0</v>
      </c>
      <c r="D11" s="13">
        <v>75652602.120000005</v>
      </c>
      <c r="E11" s="18">
        <f t="shared" si="0"/>
        <v>75652602.120000005</v>
      </c>
      <c r="F11" s="12">
        <v>75630162.879999995</v>
      </c>
      <c r="G11" s="12">
        <v>75630162.879999995</v>
      </c>
      <c r="H11" s="20">
        <f t="shared" si="1"/>
        <v>22439.240000009537</v>
      </c>
    </row>
    <row r="12" spans="2:9" ht="12" customHeight="1" x14ac:dyDescent="0.25">
      <c r="B12" s="11" t="s">
        <v>16</v>
      </c>
      <c r="C12" s="12">
        <v>17244282.440000001</v>
      </c>
      <c r="D12" s="13">
        <v>1007478.91</v>
      </c>
      <c r="E12" s="18">
        <f t="shared" si="0"/>
        <v>18251761.350000001</v>
      </c>
      <c r="F12" s="12">
        <v>17181313.91</v>
      </c>
      <c r="G12" s="12">
        <v>17181313.91</v>
      </c>
      <c r="H12" s="20">
        <f t="shared" si="1"/>
        <v>1070447.4400000013</v>
      </c>
    </row>
    <row r="13" spans="2:9" ht="12" customHeight="1" x14ac:dyDescent="0.25">
      <c r="B13" s="11" t="s">
        <v>17</v>
      </c>
      <c r="C13" s="12">
        <v>3512630.67</v>
      </c>
      <c r="D13" s="13">
        <v>-626473.18999999994</v>
      </c>
      <c r="E13" s="18">
        <f>C13+D13</f>
        <v>2886157.48</v>
      </c>
      <c r="F13" s="12">
        <v>2232142.71</v>
      </c>
      <c r="G13" s="12">
        <v>2232142.71</v>
      </c>
      <c r="H13" s="20">
        <f t="shared" si="1"/>
        <v>654014.77</v>
      </c>
    </row>
    <row r="14" spans="2:9" ht="12" customHeight="1" x14ac:dyDescent="0.25">
      <c r="B14" s="11" t="s">
        <v>18</v>
      </c>
      <c r="C14" s="12">
        <v>51984</v>
      </c>
      <c r="D14" s="13">
        <v>2217521.7799999998</v>
      </c>
      <c r="E14" s="18">
        <f t="shared" si="0"/>
        <v>2269505.7799999998</v>
      </c>
      <c r="F14" s="12">
        <v>2199429.5</v>
      </c>
      <c r="G14" s="12">
        <v>2199429.5</v>
      </c>
      <c r="H14" s="20">
        <f t="shared" si="1"/>
        <v>70076.279999999795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203782.01</v>
      </c>
      <c r="D16" s="13">
        <v>5698097.7300000004</v>
      </c>
      <c r="E16" s="18">
        <f t="shared" si="0"/>
        <v>5901879.7400000002</v>
      </c>
      <c r="F16" s="12">
        <v>5474971.5700000003</v>
      </c>
      <c r="G16" s="12">
        <v>5474971.5700000003</v>
      </c>
      <c r="H16" s="20">
        <f t="shared" si="1"/>
        <v>426908.16999999993</v>
      </c>
    </row>
    <row r="17" spans="2:8" ht="24" customHeight="1" x14ac:dyDescent="0.25">
      <c r="B17" s="6" t="s">
        <v>21</v>
      </c>
      <c r="C17" s="16">
        <f>SUM(C18:C26)</f>
        <v>8146108.7999999998</v>
      </c>
      <c r="D17" s="16">
        <f>SUM(D18:D26)</f>
        <v>-2334166.69</v>
      </c>
      <c r="E17" s="16">
        <f t="shared" si="0"/>
        <v>5811942.1099999994</v>
      </c>
      <c r="F17" s="16">
        <f>SUM(F18:F26)</f>
        <v>5627433.7300000004</v>
      </c>
      <c r="G17" s="16">
        <f>SUM(G18:G26)</f>
        <v>5627433.7300000004</v>
      </c>
      <c r="H17" s="16">
        <f t="shared" si="1"/>
        <v>184508.37999999896</v>
      </c>
    </row>
    <row r="18" spans="2:8" ht="22.8" x14ac:dyDescent="0.25">
      <c r="B18" s="9" t="s">
        <v>22</v>
      </c>
      <c r="C18" s="12">
        <v>8000000</v>
      </c>
      <c r="D18" s="13">
        <v>-5197259.49</v>
      </c>
      <c r="E18" s="18">
        <f t="shared" si="0"/>
        <v>2802740.51</v>
      </c>
      <c r="F18" s="12">
        <v>2579252.6</v>
      </c>
      <c r="G18" s="12">
        <v>2579252.6</v>
      </c>
      <c r="H18" s="20">
        <f t="shared" si="1"/>
        <v>223487.90999999968</v>
      </c>
    </row>
    <row r="19" spans="2:8" ht="12" customHeight="1" x14ac:dyDescent="0.25">
      <c r="B19" s="9" t="s">
        <v>23</v>
      </c>
      <c r="C19" s="12">
        <v>0</v>
      </c>
      <c r="D19" s="13">
        <v>396952.95</v>
      </c>
      <c r="E19" s="18">
        <f t="shared" si="0"/>
        <v>396952.95</v>
      </c>
      <c r="F19" s="12">
        <v>396962.05</v>
      </c>
      <c r="G19" s="12">
        <v>396962.05</v>
      </c>
      <c r="H19" s="20">
        <f t="shared" si="1"/>
        <v>-9.0999999999767169</v>
      </c>
    </row>
    <row r="20" spans="2:8" ht="12" customHeight="1" x14ac:dyDescent="0.25">
      <c r="B20" s="9" t="s">
        <v>24</v>
      </c>
      <c r="C20" s="12">
        <v>0</v>
      </c>
      <c r="D20" s="13">
        <v>5461.09</v>
      </c>
      <c r="E20" s="18">
        <f t="shared" si="0"/>
        <v>5461.09</v>
      </c>
      <c r="F20" s="12">
        <v>5461.09</v>
      </c>
      <c r="G20" s="12">
        <v>5461.09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59492.800000000003</v>
      </c>
      <c r="D21" s="13">
        <v>1026856.53</v>
      </c>
      <c r="E21" s="18">
        <f t="shared" si="0"/>
        <v>1086349.33</v>
      </c>
      <c r="F21" s="12">
        <v>1103202.18</v>
      </c>
      <c r="G21" s="12">
        <v>1103202.18</v>
      </c>
      <c r="H21" s="20">
        <f t="shared" si="1"/>
        <v>-16852.84999999986</v>
      </c>
    </row>
    <row r="22" spans="2:8" ht="12" customHeight="1" x14ac:dyDescent="0.25">
      <c r="B22" s="9" t="s">
        <v>26</v>
      </c>
      <c r="C22" s="12">
        <v>0</v>
      </c>
      <c r="D22" s="13">
        <v>4823.93</v>
      </c>
      <c r="E22" s="18">
        <f t="shared" si="0"/>
        <v>4823.93</v>
      </c>
      <c r="F22" s="12">
        <v>4823.93</v>
      </c>
      <c r="G22" s="12">
        <v>4823.93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0</v>
      </c>
      <c r="D23" s="13">
        <v>749191.08</v>
      </c>
      <c r="E23" s="18">
        <f t="shared" si="0"/>
        <v>749191.08</v>
      </c>
      <c r="F23" s="12">
        <v>749191.13</v>
      </c>
      <c r="G23" s="12">
        <v>749191.13</v>
      </c>
      <c r="H23" s="20">
        <f t="shared" si="1"/>
        <v>-5.0000000046566129E-2</v>
      </c>
    </row>
    <row r="24" spans="2:8" ht="12" customHeight="1" x14ac:dyDescent="0.25">
      <c r="B24" s="9" t="s">
        <v>28</v>
      </c>
      <c r="C24" s="12">
        <v>0</v>
      </c>
      <c r="D24" s="13">
        <v>77304.38</v>
      </c>
      <c r="E24" s="18">
        <f t="shared" si="0"/>
        <v>77304.38</v>
      </c>
      <c r="F24" s="12">
        <v>77304.62</v>
      </c>
      <c r="G24" s="12">
        <v>77304.62</v>
      </c>
      <c r="H24" s="20">
        <f t="shared" si="1"/>
        <v>-0.23999999999068677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86616</v>
      </c>
      <c r="D26" s="13">
        <v>602502.84</v>
      </c>
      <c r="E26" s="18">
        <f t="shared" si="0"/>
        <v>689118.84</v>
      </c>
      <c r="F26" s="12">
        <v>711236.13</v>
      </c>
      <c r="G26" s="12">
        <v>711236.13</v>
      </c>
      <c r="H26" s="20">
        <f t="shared" si="1"/>
        <v>-22117.290000000037</v>
      </c>
    </row>
    <row r="27" spans="2:8" ht="20.100000000000001" customHeight="1" x14ac:dyDescent="0.25">
      <c r="B27" s="6" t="s">
        <v>31</v>
      </c>
      <c r="C27" s="16">
        <f>SUM(C28:C36)</f>
        <v>21438404.009999998</v>
      </c>
      <c r="D27" s="16">
        <f>SUM(D28:D36)</f>
        <v>1206356.1299999992</v>
      </c>
      <c r="E27" s="16">
        <f>D27+C27</f>
        <v>22644760.139999997</v>
      </c>
      <c r="F27" s="16">
        <f>SUM(F28:F36)</f>
        <v>22211667.380000003</v>
      </c>
      <c r="G27" s="16">
        <f>SUM(G28:G36)</f>
        <v>22210969.060000002</v>
      </c>
      <c r="H27" s="16">
        <f t="shared" si="1"/>
        <v>433092.75999999419</v>
      </c>
    </row>
    <row r="28" spans="2:8" x14ac:dyDescent="0.25">
      <c r="B28" s="9" t="s">
        <v>32</v>
      </c>
      <c r="C28" s="12">
        <v>12455278.68</v>
      </c>
      <c r="D28" s="13">
        <v>-8499441.6099999994</v>
      </c>
      <c r="E28" s="18">
        <f t="shared" ref="E28:E36" si="2">C28+D28</f>
        <v>3955837.0700000003</v>
      </c>
      <c r="F28" s="12">
        <v>3854673.66</v>
      </c>
      <c r="G28" s="12">
        <v>3854675.33</v>
      </c>
      <c r="H28" s="20">
        <f t="shared" si="1"/>
        <v>101163.41000000015</v>
      </c>
    </row>
    <row r="29" spans="2:8" x14ac:dyDescent="0.25">
      <c r="B29" s="9" t="s">
        <v>33</v>
      </c>
      <c r="C29" s="12">
        <v>5550000</v>
      </c>
      <c r="D29" s="13">
        <v>-2722499.89</v>
      </c>
      <c r="E29" s="18">
        <f t="shared" si="2"/>
        <v>2827500.11</v>
      </c>
      <c r="F29" s="12">
        <v>2825274.27</v>
      </c>
      <c r="G29" s="12">
        <v>2825274.27</v>
      </c>
      <c r="H29" s="20">
        <f t="shared" si="1"/>
        <v>2225.839999999851</v>
      </c>
    </row>
    <row r="30" spans="2:8" ht="12" customHeight="1" x14ac:dyDescent="0.25">
      <c r="B30" s="9" t="s">
        <v>34</v>
      </c>
      <c r="C30" s="12">
        <v>2842325.33</v>
      </c>
      <c r="D30" s="13">
        <v>3730821.36</v>
      </c>
      <c r="E30" s="18">
        <f t="shared" si="2"/>
        <v>6573146.6899999995</v>
      </c>
      <c r="F30" s="12">
        <v>6515394.5800000001</v>
      </c>
      <c r="G30" s="12">
        <v>6515394.5800000001</v>
      </c>
      <c r="H30" s="20">
        <f t="shared" si="1"/>
        <v>57752.109999999404</v>
      </c>
    </row>
    <row r="31" spans="2:8" x14ac:dyDescent="0.25">
      <c r="B31" s="9" t="s">
        <v>35</v>
      </c>
      <c r="C31" s="12">
        <v>0</v>
      </c>
      <c r="D31" s="13">
        <v>755807.55</v>
      </c>
      <c r="E31" s="18">
        <f t="shared" si="2"/>
        <v>755807.55</v>
      </c>
      <c r="F31" s="12">
        <v>758982.47</v>
      </c>
      <c r="G31" s="12">
        <v>758982.48</v>
      </c>
      <c r="H31" s="20">
        <f t="shared" si="1"/>
        <v>-3174.9199999999255</v>
      </c>
    </row>
    <row r="32" spans="2:8" x14ac:dyDescent="0.25">
      <c r="B32" s="9" t="s">
        <v>36</v>
      </c>
      <c r="C32" s="12">
        <v>590800</v>
      </c>
      <c r="D32" s="13">
        <v>3528360.46</v>
      </c>
      <c r="E32" s="18">
        <f t="shared" si="2"/>
        <v>4119160.46</v>
      </c>
      <c r="F32" s="12">
        <v>4019403.89</v>
      </c>
      <c r="G32" s="12">
        <v>4018703.89</v>
      </c>
      <c r="H32" s="20">
        <f t="shared" si="1"/>
        <v>99756.569999999832</v>
      </c>
    </row>
    <row r="33" spans="2:8" x14ac:dyDescent="0.25">
      <c r="B33" s="9" t="s">
        <v>37</v>
      </c>
      <c r="C33" s="12">
        <v>0</v>
      </c>
      <c r="D33" s="13">
        <v>531090.92000000004</v>
      </c>
      <c r="E33" s="18">
        <f t="shared" si="2"/>
        <v>531090.92000000004</v>
      </c>
      <c r="F33" s="12">
        <v>531090.92000000004</v>
      </c>
      <c r="G33" s="12">
        <v>531090.92000000004</v>
      </c>
      <c r="H33" s="20">
        <f t="shared" si="1"/>
        <v>0</v>
      </c>
    </row>
    <row r="34" spans="2:8" x14ac:dyDescent="0.25">
      <c r="B34" s="9" t="s">
        <v>38</v>
      </c>
      <c r="C34" s="12">
        <v>0</v>
      </c>
      <c r="D34" s="13">
        <v>2157067.54</v>
      </c>
      <c r="E34" s="18">
        <f t="shared" si="2"/>
        <v>2157067.54</v>
      </c>
      <c r="F34" s="12">
        <v>1981697.93</v>
      </c>
      <c r="G34" s="12">
        <v>1981697.93</v>
      </c>
      <c r="H34" s="20">
        <f t="shared" si="1"/>
        <v>175369.6100000001</v>
      </c>
    </row>
    <row r="35" spans="2:8" x14ac:dyDescent="0.25">
      <c r="B35" s="9" t="s">
        <v>39</v>
      </c>
      <c r="C35" s="12">
        <v>0</v>
      </c>
      <c r="D35" s="13">
        <v>1665171.53</v>
      </c>
      <c r="E35" s="18">
        <f t="shared" si="2"/>
        <v>1665171.53</v>
      </c>
      <c r="F35" s="12">
        <v>1665171.39</v>
      </c>
      <c r="G35" s="12">
        <v>1665171.39</v>
      </c>
      <c r="H35" s="20">
        <f t="shared" si="1"/>
        <v>0.14000000013038516</v>
      </c>
    </row>
    <row r="36" spans="2:8" x14ac:dyDescent="0.25">
      <c r="B36" s="9" t="s">
        <v>40</v>
      </c>
      <c r="C36" s="12">
        <v>0</v>
      </c>
      <c r="D36" s="13">
        <v>59978.27</v>
      </c>
      <c r="E36" s="18">
        <f t="shared" si="2"/>
        <v>59978.27</v>
      </c>
      <c r="F36" s="12">
        <v>59978.27</v>
      </c>
      <c r="G36" s="12">
        <v>59978.27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0</v>
      </c>
      <c r="D47" s="16">
        <f>SUM(D48:D56)</f>
        <v>4436700.1399999997</v>
      </c>
      <c r="E47" s="16">
        <f t="shared" si="3"/>
        <v>4436700.1399999997</v>
      </c>
      <c r="F47" s="16">
        <f>SUM(F48:F56)</f>
        <v>859977.71</v>
      </c>
      <c r="G47" s="16">
        <f>SUM(G48:G56)</f>
        <v>859977.71</v>
      </c>
      <c r="H47" s="16">
        <f t="shared" si="4"/>
        <v>3576722.4299999997</v>
      </c>
    </row>
    <row r="48" spans="2:8" x14ac:dyDescent="0.25">
      <c r="B48" s="9" t="s">
        <v>52</v>
      </c>
      <c r="C48" s="12">
        <v>0</v>
      </c>
      <c r="D48" s="13">
        <v>2136819.87</v>
      </c>
      <c r="E48" s="18">
        <f t="shared" si="3"/>
        <v>2136819.87</v>
      </c>
      <c r="F48" s="12">
        <v>136819.87</v>
      </c>
      <c r="G48" s="12">
        <v>136819.87</v>
      </c>
      <c r="H48" s="20">
        <f t="shared" si="4"/>
        <v>2000000</v>
      </c>
    </row>
    <row r="49" spans="2:8" x14ac:dyDescent="0.25">
      <c r="B49" s="9" t="s">
        <v>53</v>
      </c>
      <c r="C49" s="12">
        <v>0</v>
      </c>
      <c r="D49" s="13">
        <v>1764898.39</v>
      </c>
      <c r="E49" s="18">
        <f t="shared" si="3"/>
        <v>1764898.39</v>
      </c>
      <c r="F49" s="12">
        <v>188175.95</v>
      </c>
      <c r="G49" s="12">
        <v>188175.95</v>
      </c>
      <c r="H49" s="20">
        <f t="shared" si="4"/>
        <v>1576722.44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517936.84</v>
      </c>
      <c r="E53" s="18">
        <f t="shared" si="3"/>
        <v>517936.84</v>
      </c>
      <c r="F53" s="12">
        <v>517936.85</v>
      </c>
      <c r="G53" s="12">
        <v>517936.85</v>
      </c>
      <c r="H53" s="20">
        <f t="shared" si="4"/>
        <v>-9.9999999511055648E-3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5">
      <c r="B56" s="9" t="s">
        <v>60</v>
      </c>
      <c r="C56" s="12">
        <v>0</v>
      </c>
      <c r="D56" s="13">
        <v>17045.04</v>
      </c>
      <c r="E56" s="18">
        <f t="shared" si="3"/>
        <v>17045.04</v>
      </c>
      <c r="F56" s="13">
        <v>17045.04</v>
      </c>
      <c r="G56" s="13">
        <v>17045.04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114033879.81000002</v>
      </c>
      <c r="D81" s="22">
        <f>SUM(D73,D69,D61,D57,D47,D37,D27,D17,D9)</f>
        <v>42007681.189999998</v>
      </c>
      <c r="E81" s="22">
        <f>C81+D81</f>
        <v>156041561</v>
      </c>
      <c r="F81" s="22">
        <f>SUM(F73,F69,F61,F57,F47,F37,F17,F27,F9)</f>
        <v>147491866.73999998</v>
      </c>
      <c r="G81" s="22">
        <f>SUM(G73,G69,G61,G57,G47,G37,G27,G17,G9)</f>
        <v>147491168.41999999</v>
      </c>
      <c r="H81" s="22">
        <f t="shared" si="5"/>
        <v>8549694.2600000203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>
      <c r="B86" s="24" t="s">
        <v>88</v>
      </c>
      <c r="C86" s="25"/>
      <c r="D86" s="24" t="s">
        <v>89</v>
      </c>
      <c r="E86" s="25"/>
      <c r="F86" s="25" t="s">
        <v>90</v>
      </c>
    </row>
    <row r="87" spans="2:8" s="23" customFormat="1" x14ac:dyDescent="0.25">
      <c r="B87" s="24" t="s">
        <v>91</v>
      </c>
      <c r="C87" s="25"/>
      <c r="D87" s="24" t="s">
        <v>92</v>
      </c>
      <c r="E87" s="25"/>
      <c r="F87" s="25" t="s">
        <v>93</v>
      </c>
    </row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2025-02-01T07:12:07Z</cp:lastPrinted>
  <dcterms:created xsi:type="dcterms:W3CDTF">2019-12-04T16:22:52Z</dcterms:created>
  <dcterms:modified xsi:type="dcterms:W3CDTF">2025-02-01T07:12:30Z</dcterms:modified>
</cp:coreProperties>
</file>